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ita\Alapítványok, egyesületek\Gyermek-Neurológia\2020\"/>
    </mc:Choice>
  </mc:AlternateContent>
  <bookViews>
    <workbookView xWindow="0" yWindow="0" windowWidth="20490" windowHeight="77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7" i="1" l="1"/>
  <c r="F10" i="1" l="1"/>
  <c r="F11" i="1"/>
  <c r="C26" i="1"/>
  <c r="B10" i="1"/>
  <c r="D26" i="1" l="1"/>
  <c r="D27" i="1"/>
  <c r="D29" i="1" l="1"/>
  <c r="B27" i="1"/>
  <c r="B26" i="1"/>
  <c r="B29" i="1" l="1"/>
  <c r="B30" i="1" s="1"/>
  <c r="C12" i="1" s="1"/>
  <c r="C10" i="1" s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F26" i="1"/>
  <c r="C29" i="1"/>
  <c r="E10" i="1" l="1"/>
  <c r="E26" i="1"/>
  <c r="E27" i="1"/>
  <c r="F27" i="1"/>
  <c r="G10" i="1" l="1"/>
  <c r="E29" i="1"/>
  <c r="D30" i="1" l="1"/>
  <c r="F29" i="1"/>
</calcChain>
</file>

<file path=xl/sharedStrings.xml><?xml version="1.0" encoding="utf-8"?>
<sst xmlns="http://schemas.openxmlformats.org/spreadsheetml/2006/main" count="29" uniqueCount="29">
  <si>
    <t>Gyermek-Neurológia Alapítvány</t>
  </si>
  <si>
    <t>Támogatás-felhasználás</t>
  </si>
  <si>
    <t>Felhasználás megnevezése</t>
  </si>
  <si>
    <t>Oktatás és továbbképzés</t>
  </si>
  <si>
    <t>Kulturális ktg-ek</t>
  </si>
  <si>
    <t>Egyéb anyagktg.</t>
  </si>
  <si>
    <t>Irodaszerktg.</t>
  </si>
  <si>
    <t>Bevételek</t>
  </si>
  <si>
    <t>Előző évről áthozott támogat.</t>
  </si>
  <si>
    <t>Összes működési ktg.</t>
  </si>
  <si>
    <t>Összes célfelhasználás</t>
  </si>
  <si>
    <t>Különbség</t>
  </si>
  <si>
    <t>Következő évre elhat. bevétel</t>
  </si>
  <si>
    <t>Bankktg.</t>
  </si>
  <si>
    <t>2018.</t>
  </si>
  <si>
    <t>Felújítási támogatás</t>
  </si>
  <si>
    <t>Szakkönyvek</t>
  </si>
  <si>
    <t>Egyéb szolgáltatások</t>
  </si>
  <si>
    <t>Reprezentáció</t>
  </si>
  <si>
    <t>TE beszerzés</t>
  </si>
  <si>
    <t>Szállás, repülőjegy</t>
  </si>
  <si>
    <t>Magánszem.és céges adományok</t>
  </si>
  <si>
    <t>Karbantartási anyagktg.</t>
  </si>
  <si>
    <t>2019-ben elszámolt 2019-ban kapott 1%</t>
  </si>
  <si>
    <t>2020-ban elszámolt 2019. évi 1%</t>
  </si>
  <si>
    <t>2020. évben kapott 1%</t>
  </si>
  <si>
    <t>2020-ban kapott támogatás</t>
  </si>
  <si>
    <t>Tárgyak (játékok, könyvek)</t>
  </si>
  <si>
    <t>T 96342  -  K 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</si>
</sst>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3" fontId="0" fillId="0" borderId="1" xfId="0" applyNumberFormat="1" applyFont="1" applyBorder="1" applyAlignment="1"/>
    <xf numFmtId="3" fontId="0" fillId="0" borderId="1" xfId="0" applyNumberFormat="1" applyBorder="1"/>
    <xf numFmtId="3" fontId="2" fillId="0" borderId="1" xfId="0" applyNumberFormat="1" applyFont="1" applyBorder="1"/>
    <xf numFmtId="3" fontId="1" fillId="0" borderId="1" xfId="0" applyNumberFormat="1" applyFont="1" applyBorder="1"/>
    <xf numFmtId="0" fontId="2" fillId="0" borderId="3" xfId="0" applyFont="1" applyBorder="1" applyAlignment="1"/>
    <xf numFmtId="0" fontId="1" fillId="0" borderId="2" xfId="0" applyFont="1" applyBorder="1" applyAlignment="1">
      <alignment horizontal="center"/>
    </xf>
    <xf numFmtId="3" fontId="2" fillId="0" borderId="3" xfId="0" applyNumberFormat="1" applyFont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3" fontId="2" fillId="0" borderId="3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3" fontId="0" fillId="2" borderId="1" xfId="0" applyNumberFormat="1" applyFill="1" applyBorder="1"/>
    <xf numFmtId="0" fontId="4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9" workbookViewId="0">
      <selection activeCell="D35" sqref="D35"/>
    </sheetView>
  </sheetViews>
  <sheetFormatPr defaultRowHeight="15" x14ac:dyDescent="0.25"/>
  <cols>
    <col min="1" max="1" width="27.5703125" customWidth="1"/>
    <col min="2" max="2" width="24.85546875" customWidth="1"/>
    <col min="3" max="3" width="21.85546875" customWidth="1"/>
    <col min="4" max="4" width="23.140625" customWidth="1"/>
    <col min="5" max="5" width="29.7109375" hidden="1" customWidth="1"/>
    <col min="6" max="6" width="22" customWidth="1"/>
    <col min="7" max="7" width="16.7109375" style="17" customWidth="1"/>
  </cols>
  <sheetData>
    <row r="1" spans="1:9" x14ac:dyDescent="0.25">
      <c r="A1" s="3" t="s">
        <v>0</v>
      </c>
      <c r="B1" s="3"/>
      <c r="C1" s="3"/>
    </row>
    <row r="2" spans="1:9" x14ac:dyDescent="0.25">
      <c r="A2" s="3"/>
      <c r="B2" s="3"/>
      <c r="C2" s="3"/>
    </row>
    <row r="3" spans="1:9" x14ac:dyDescent="0.25">
      <c r="A3" s="3"/>
      <c r="B3" s="3"/>
      <c r="C3" s="3"/>
    </row>
    <row r="5" spans="1:9" x14ac:dyDescent="0.25">
      <c r="A5" s="23" t="s">
        <v>1</v>
      </c>
      <c r="B5" s="23"/>
      <c r="C5" s="23"/>
      <c r="D5" s="23"/>
      <c r="E5" s="23"/>
      <c r="F5" s="23"/>
      <c r="G5" s="18"/>
      <c r="H5" s="1"/>
      <c r="I5" s="1"/>
    </row>
    <row r="6" spans="1:9" x14ac:dyDescent="0.25">
      <c r="A6" s="23" t="s">
        <v>14</v>
      </c>
      <c r="B6" s="23"/>
      <c r="C6" s="23"/>
      <c r="D6" s="23"/>
      <c r="E6" s="23"/>
      <c r="F6" s="23"/>
      <c r="G6" s="18"/>
      <c r="H6" s="1"/>
      <c r="I6" s="1"/>
    </row>
    <row r="7" spans="1:9" x14ac:dyDescent="0.25">
      <c r="A7" s="2"/>
      <c r="B7" s="20"/>
      <c r="C7" s="2"/>
      <c r="D7" s="2"/>
      <c r="E7" s="1"/>
      <c r="F7" s="1"/>
      <c r="G7" s="18"/>
      <c r="H7" s="1"/>
      <c r="I7" s="1"/>
    </row>
    <row r="8" spans="1:9" ht="15.75" thickBot="1" x14ac:dyDescent="0.3"/>
    <row r="9" spans="1:9" ht="30.75" thickBot="1" x14ac:dyDescent="0.3">
      <c r="A9" s="13" t="s">
        <v>2</v>
      </c>
      <c r="B9" s="21" t="s">
        <v>23</v>
      </c>
      <c r="C9" s="21" t="s">
        <v>24</v>
      </c>
      <c r="D9" s="13" t="s">
        <v>25</v>
      </c>
      <c r="E9" s="15" t="s">
        <v>15</v>
      </c>
      <c r="F9" s="16" t="s">
        <v>21</v>
      </c>
    </row>
    <row r="10" spans="1:9" x14ac:dyDescent="0.25">
      <c r="A10" s="12" t="s">
        <v>7</v>
      </c>
      <c r="B10" s="14">
        <f>+B11</f>
        <v>1307053</v>
      </c>
      <c r="C10" s="22">
        <f>SUM(C11:C12)</f>
        <v>1125511</v>
      </c>
      <c r="D10" s="14">
        <v>1216330</v>
      </c>
      <c r="E10" s="14">
        <f t="shared" ref="E10" si="0">SUM(E11:E12)</f>
        <v>0</v>
      </c>
      <c r="F10" s="14">
        <f>+F11</f>
        <v>965000</v>
      </c>
      <c r="G10" s="19">
        <f t="shared" ref="G10:G25" si="1">SUM(C10:F10)</f>
        <v>3306841</v>
      </c>
    </row>
    <row r="11" spans="1:9" x14ac:dyDescent="0.25">
      <c r="A11" s="4" t="s">
        <v>26</v>
      </c>
      <c r="B11" s="8">
        <v>1307053</v>
      </c>
      <c r="C11" s="8"/>
      <c r="D11" s="8">
        <v>1216330</v>
      </c>
      <c r="E11" s="8"/>
      <c r="F11" s="8">
        <f>915000+50000</f>
        <v>965000</v>
      </c>
      <c r="G11" s="19">
        <f t="shared" si="1"/>
        <v>2181330</v>
      </c>
    </row>
    <row r="12" spans="1:9" x14ac:dyDescent="0.25">
      <c r="A12" s="4" t="s">
        <v>8</v>
      </c>
      <c r="B12" s="8">
        <v>0</v>
      </c>
      <c r="C12" s="8">
        <f>+B30</f>
        <v>1125511</v>
      </c>
      <c r="D12" s="8">
        <v>0</v>
      </c>
      <c r="E12" s="8"/>
      <c r="F12" s="8">
        <v>0</v>
      </c>
      <c r="G12" s="19">
        <f t="shared" si="1"/>
        <v>1125511</v>
      </c>
    </row>
    <row r="13" spans="1:9" x14ac:dyDescent="0.25">
      <c r="A13" s="4"/>
      <c r="B13" s="8"/>
      <c r="C13" s="8"/>
      <c r="D13" s="8"/>
      <c r="E13" s="8"/>
      <c r="F13" s="8"/>
      <c r="G13" s="19">
        <f t="shared" si="1"/>
        <v>0</v>
      </c>
    </row>
    <row r="14" spans="1:9" x14ac:dyDescent="0.25">
      <c r="A14" s="5" t="s">
        <v>19</v>
      </c>
      <c r="B14" s="9">
        <v>0</v>
      </c>
      <c r="C14" s="9">
        <v>84968</v>
      </c>
      <c r="D14" s="9">
        <v>0</v>
      </c>
      <c r="E14" s="9"/>
      <c r="F14" s="9"/>
      <c r="G14" s="19">
        <f t="shared" si="1"/>
        <v>84968</v>
      </c>
    </row>
    <row r="15" spans="1:9" x14ac:dyDescent="0.25">
      <c r="A15" s="5" t="s">
        <v>3</v>
      </c>
      <c r="B15" s="9">
        <v>112250</v>
      </c>
      <c r="C15" s="9">
        <v>461420</v>
      </c>
      <c r="D15" s="9">
        <v>0</v>
      </c>
      <c r="E15" s="9"/>
      <c r="F15" s="9"/>
      <c r="G15" s="19">
        <f t="shared" si="1"/>
        <v>461420</v>
      </c>
    </row>
    <row r="16" spans="1:9" x14ac:dyDescent="0.25">
      <c r="A16" s="5" t="s">
        <v>4</v>
      </c>
      <c r="B16" s="9">
        <v>11340</v>
      </c>
      <c r="C16" s="9">
        <v>0</v>
      </c>
      <c r="D16" s="9">
        <v>0</v>
      </c>
      <c r="E16" s="9"/>
      <c r="F16" s="9"/>
      <c r="G16" s="19">
        <f t="shared" si="1"/>
        <v>0</v>
      </c>
    </row>
    <row r="17" spans="1:7" x14ac:dyDescent="0.25">
      <c r="A17" s="5" t="s">
        <v>20</v>
      </c>
      <c r="B17" s="9">
        <v>0</v>
      </c>
      <c r="C17" s="9">
        <v>0</v>
      </c>
      <c r="D17" s="9">
        <v>0</v>
      </c>
      <c r="E17" s="9"/>
      <c r="F17" s="9"/>
      <c r="G17" s="19">
        <f t="shared" si="1"/>
        <v>0</v>
      </c>
    </row>
    <row r="18" spans="1:7" x14ac:dyDescent="0.25">
      <c r="A18" s="5" t="s">
        <v>27</v>
      </c>
      <c r="B18" s="9">
        <v>712</v>
      </c>
      <c r="C18" s="9">
        <f>75569</f>
        <v>75569</v>
      </c>
      <c r="D18" s="9">
        <v>11361</v>
      </c>
      <c r="E18" s="9"/>
      <c r="F18" s="9"/>
      <c r="G18" s="19">
        <f t="shared" si="1"/>
        <v>86930</v>
      </c>
    </row>
    <row r="19" spans="1:7" x14ac:dyDescent="0.25">
      <c r="A19" s="5" t="s">
        <v>5</v>
      </c>
      <c r="B19" s="9">
        <v>0</v>
      </c>
      <c r="C19" s="9">
        <v>120633</v>
      </c>
      <c r="D19" s="9">
        <v>0</v>
      </c>
      <c r="E19" s="9"/>
      <c r="F19" s="9"/>
      <c r="G19" s="19">
        <f t="shared" si="1"/>
        <v>120633</v>
      </c>
    </row>
    <row r="20" spans="1:7" x14ac:dyDescent="0.25">
      <c r="A20" s="5" t="s">
        <v>6</v>
      </c>
      <c r="B20" s="9">
        <v>22340</v>
      </c>
      <c r="C20" s="9">
        <v>45693</v>
      </c>
      <c r="D20" s="9">
        <v>0</v>
      </c>
      <c r="E20" s="9"/>
      <c r="F20" s="9"/>
      <c r="G20" s="19">
        <f t="shared" si="1"/>
        <v>45693</v>
      </c>
    </row>
    <row r="21" spans="1:7" x14ac:dyDescent="0.25">
      <c r="A21" s="5" t="s">
        <v>16</v>
      </c>
      <c r="B21" s="9">
        <v>1549</v>
      </c>
      <c r="C21" s="9">
        <v>0</v>
      </c>
      <c r="D21" s="9">
        <v>0</v>
      </c>
      <c r="E21" s="9"/>
      <c r="F21" s="9"/>
      <c r="G21" s="19">
        <f t="shared" si="1"/>
        <v>0</v>
      </c>
    </row>
    <row r="22" spans="1:7" x14ac:dyDescent="0.25">
      <c r="A22" s="5" t="s">
        <v>22</v>
      </c>
      <c r="B22" s="9">
        <v>0</v>
      </c>
      <c r="C22" s="9">
        <v>381000</v>
      </c>
      <c r="D22" s="9">
        <v>73660</v>
      </c>
      <c r="E22" s="9"/>
      <c r="F22" s="9">
        <v>2900</v>
      </c>
      <c r="G22" s="19">
        <f t="shared" si="1"/>
        <v>457560</v>
      </c>
    </row>
    <row r="23" spans="1:7" x14ac:dyDescent="0.25">
      <c r="A23" s="5" t="s">
        <v>13</v>
      </c>
      <c r="B23" s="9">
        <v>7851</v>
      </c>
      <c r="C23" s="9">
        <v>0</v>
      </c>
      <c r="D23" s="9">
        <v>0</v>
      </c>
      <c r="E23" s="9"/>
      <c r="F23" s="9">
        <v>21362</v>
      </c>
      <c r="G23" s="19">
        <f t="shared" si="1"/>
        <v>21362</v>
      </c>
    </row>
    <row r="24" spans="1:7" x14ac:dyDescent="0.25">
      <c r="A24" s="5" t="s">
        <v>17</v>
      </c>
      <c r="B24" s="9">
        <v>25500</v>
      </c>
      <c r="C24" s="9"/>
      <c r="D24" s="9">
        <v>0</v>
      </c>
      <c r="E24" s="9"/>
      <c r="F24" s="9">
        <v>80795</v>
      </c>
      <c r="G24" s="19">
        <f t="shared" si="1"/>
        <v>80795</v>
      </c>
    </row>
    <row r="25" spans="1:7" x14ac:dyDescent="0.25">
      <c r="A25" s="5" t="s">
        <v>18</v>
      </c>
      <c r="B25" s="9"/>
      <c r="C25" s="9"/>
      <c r="D25" s="9"/>
      <c r="E25" s="9"/>
      <c r="F25" s="9">
        <v>3713</v>
      </c>
      <c r="G25" s="19">
        <f t="shared" si="1"/>
        <v>3713</v>
      </c>
    </row>
    <row r="26" spans="1:7" x14ac:dyDescent="0.25">
      <c r="A26" s="6" t="s">
        <v>9</v>
      </c>
      <c r="B26" s="10">
        <f>SUM(B19:B25)</f>
        <v>57240</v>
      </c>
      <c r="C26" s="10">
        <f>SUM(C19:C24)-C21-C22</f>
        <v>166326</v>
      </c>
      <c r="D26" s="10">
        <f>SUM(D19:D23)</f>
        <v>73660</v>
      </c>
      <c r="E26" s="10">
        <f t="shared" ref="E26" si="2">SUM(E19:E23)</f>
        <v>0</v>
      </c>
      <c r="F26" s="10">
        <f>SUM(F19:F25)</f>
        <v>108770</v>
      </c>
    </row>
    <row r="27" spans="1:7" x14ac:dyDescent="0.25">
      <c r="A27" s="6" t="s">
        <v>10</v>
      </c>
      <c r="B27" s="10">
        <f>SUM(B14:B18)</f>
        <v>124302</v>
      </c>
      <c r="C27" s="10">
        <f>SUM(C14:C18)+C21+C22</f>
        <v>1002957</v>
      </c>
      <c r="D27" s="10">
        <f>SUM(D14:D18)+D24</f>
        <v>11361</v>
      </c>
      <c r="E27" s="10">
        <f>SUM(E14:E18)</f>
        <v>0</v>
      </c>
      <c r="F27" s="10">
        <f>SUM(F14:F18)</f>
        <v>0</v>
      </c>
    </row>
    <row r="28" spans="1:7" x14ac:dyDescent="0.25">
      <c r="A28" s="5"/>
      <c r="B28" s="9"/>
      <c r="C28" s="9"/>
      <c r="D28" s="9"/>
      <c r="E28" s="9"/>
      <c r="F28" s="9"/>
    </row>
    <row r="29" spans="1:7" x14ac:dyDescent="0.25">
      <c r="A29" s="7" t="s">
        <v>11</v>
      </c>
      <c r="B29" s="11">
        <f>+B10-B26-B27</f>
        <v>1125511</v>
      </c>
      <c r="C29" s="11">
        <f>C10-C26-C27</f>
        <v>-43772</v>
      </c>
      <c r="D29" s="11">
        <f>D10-D26-D27</f>
        <v>1131309</v>
      </c>
      <c r="E29" s="11">
        <f t="shared" ref="E29:F29" si="3">E10-E26-E27</f>
        <v>0</v>
      </c>
      <c r="F29" s="11">
        <f t="shared" si="3"/>
        <v>856230</v>
      </c>
    </row>
    <row r="30" spans="1:7" x14ac:dyDescent="0.25">
      <c r="A30" s="5" t="s">
        <v>12</v>
      </c>
      <c r="B30" s="9">
        <f>+B29</f>
        <v>1125511</v>
      </c>
      <c r="C30" s="9"/>
      <c r="D30" s="24">
        <f>+D29</f>
        <v>1131309</v>
      </c>
      <c r="E30" s="9"/>
      <c r="F30" s="9"/>
    </row>
    <row r="31" spans="1:7" x14ac:dyDescent="0.25">
      <c r="D31" s="25" t="s">
        <v>28</v>
      </c>
      <c r="G31" s="19"/>
    </row>
  </sheetData>
  <mergeCells count="2"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root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Eco-Design</dc:creator>
  <cp:lastModifiedBy>Eco-Design</cp:lastModifiedBy>
  <cp:lastPrinted>2021-03-10T07:17:56Z</cp:lastPrinted>
  <dcterms:created xsi:type="dcterms:W3CDTF">2018-04-26T11:09:29Z</dcterms:created>
  <dcterms:modified xsi:type="dcterms:W3CDTF">2021-03-10T07:17:59Z</dcterms:modified>
</cp:coreProperties>
</file>